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105" windowWidth="10890" windowHeight="7410"/>
  </bookViews>
  <sheets>
    <sheet name="robust" sheetId="2" r:id="rId1"/>
    <sheet name="Tabelle3" sheetId="3" r:id="rId2"/>
    <sheet name="Tabelle1" sheetId="1" r:id="rId3"/>
  </sheets>
  <calcPr calcId="145621"/>
</workbook>
</file>

<file path=xl/calcChain.xml><?xml version="1.0" encoding="utf-8"?>
<calcChain xmlns="http://schemas.openxmlformats.org/spreadsheetml/2006/main">
  <c r="J13" i="2" l="1"/>
  <c r="I13" i="2"/>
  <c r="H13" i="2"/>
  <c r="F13" i="2"/>
  <c r="G13" i="2"/>
  <c r="F10" i="2"/>
  <c r="F11" i="2"/>
  <c r="F12" i="2"/>
  <c r="G12" i="2" s="1"/>
  <c r="G10" i="2"/>
  <c r="G11" i="2"/>
  <c r="D11" i="2"/>
  <c r="D12" i="2"/>
  <c r="D13" i="2"/>
  <c r="D10" i="2"/>
  <c r="D5" i="2"/>
  <c r="F5" i="2" s="1"/>
  <c r="D6" i="2"/>
  <c r="F6" i="2" s="1"/>
  <c r="D7" i="2"/>
  <c r="F7" i="2" s="1"/>
  <c r="D8" i="2"/>
  <c r="F8" i="2" s="1"/>
  <c r="D9" i="2"/>
  <c r="F9" i="2" s="1"/>
  <c r="D4" i="2"/>
  <c r="F4" i="2" s="1"/>
  <c r="D3" i="1"/>
  <c r="D4" i="1"/>
  <c r="D5" i="1"/>
  <c r="D6" i="1"/>
  <c r="D7" i="1"/>
  <c r="D8" i="1"/>
  <c r="D14" i="1"/>
  <c r="F14" i="2" l="1"/>
  <c r="G8" i="2" l="1"/>
  <c r="G6" i="2"/>
  <c r="G9" i="2"/>
  <c r="G4" i="2"/>
  <c r="G5" i="2"/>
  <c r="G7" i="2"/>
  <c r="H12" i="2" l="1"/>
  <c r="I12" i="2" s="1"/>
  <c r="J12" i="2" s="1"/>
  <c r="G14" i="2"/>
  <c r="G15" i="2" s="1"/>
  <c r="H9" i="2" s="1"/>
  <c r="I9" i="2" s="1"/>
  <c r="J9" i="2" s="1"/>
  <c r="H7" i="2" l="1"/>
  <c r="I7" i="2" s="1"/>
  <c r="J7" i="2" s="1"/>
  <c r="H8" i="2"/>
  <c r="I8" i="2" s="1"/>
  <c r="J8" i="2" s="1"/>
  <c r="H6" i="2"/>
  <c r="I6" i="2" s="1"/>
  <c r="J6" i="2" s="1"/>
  <c r="H4" i="2"/>
  <c r="I4" i="2" s="1"/>
  <c r="J4" i="2" s="1"/>
  <c r="H5" i="2"/>
  <c r="I5" i="2" s="1"/>
  <c r="J5" i="2" s="1"/>
  <c r="H10" i="2"/>
  <c r="I10" i="2" s="1"/>
  <c r="J10" i="2" s="1"/>
  <c r="H11" i="2"/>
  <c r="I11" i="2" s="1"/>
  <c r="J11" i="2" s="1"/>
  <c r="I14" i="2" l="1"/>
  <c r="J14" i="2"/>
  <c r="J15" i="2" l="1"/>
  <c r="J16" i="2" s="1"/>
</calcChain>
</file>

<file path=xl/sharedStrings.xml><?xml version="1.0" encoding="utf-8"?>
<sst xmlns="http://schemas.openxmlformats.org/spreadsheetml/2006/main" count="17" uniqueCount="14">
  <si>
    <t>MKG</t>
  </si>
  <si>
    <t>F%</t>
  </si>
  <si>
    <t>*</t>
  </si>
  <si>
    <t>Fett</t>
  </si>
  <si>
    <t>| X(i)-MED |</t>
  </si>
  <si>
    <t>X(i)/MAA</t>
  </si>
  <si>
    <t>AF(i)</t>
  </si>
  <si>
    <t>X(i) * AF(i)</t>
  </si>
  <si>
    <t>MED</t>
  </si>
  <si>
    <t>MAA</t>
  </si>
  <si>
    <t>min</t>
  </si>
  <si>
    <t>max</t>
  </si>
  <si>
    <t>Tag</t>
  </si>
  <si>
    <t>Eingaben: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</si>
</sst>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=0]&quot;&quot;;General"/>
  </numFmts>
  <fonts count="3" x14ac:knownFonts="1"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0" fillId="2" borderId="0" xfId="0" applyFill="1" applyAlignment="1">
      <alignment horizontal="right"/>
    </xf>
    <xf numFmtId="164" fontId="0" fillId="3" borderId="0" xfId="0" applyNumberForma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6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2" fontId="0" fillId="7" borderId="0" xfId="0" applyNumberFormat="1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right"/>
    </xf>
    <xf numFmtId="0" fontId="0" fillId="8" borderId="0" xfId="0" applyFill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tabSelected="1" topLeftCell="A4" workbookViewId="0">
      <selection activeCell="B9" sqref="B9"/>
    </sheetView>
  </sheetViews>
  <sheetFormatPr baseColWidth="10" defaultRowHeight="15" x14ac:dyDescent="0.25"/>
  <cols>
    <col min="1" max="1" width="3.85546875" bestFit="1" customWidth="1"/>
    <col min="2" max="2" width="5" bestFit="1" customWidth="1"/>
    <col min="3" max="3" width="4.85546875" bestFit="1" customWidth="1"/>
    <col min="4" max="5" width="11.5703125" hidden="1" customWidth="1"/>
  </cols>
  <sheetData>
    <row r="2" spans="1:10" ht="14.45" x14ac:dyDescent="0.3">
      <c r="A2" s="16" t="s">
        <v>13</v>
      </c>
      <c r="B2" s="16"/>
      <c r="C2" s="16"/>
    </row>
    <row r="3" spans="1:10" ht="14.45" x14ac:dyDescent="0.3">
      <c r="A3" s="16" t="s">
        <v>12</v>
      </c>
      <c r="B3" s="16" t="s">
        <v>0</v>
      </c>
      <c r="C3" s="17" t="s">
        <v>1</v>
      </c>
      <c r="E3" s="1"/>
      <c r="F3" s="2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ht="14.45" x14ac:dyDescent="0.3">
      <c r="A4" s="18">
        <v>1</v>
      </c>
      <c r="B4" s="16">
        <v>1000</v>
      </c>
      <c r="C4" s="16">
        <v>4.2</v>
      </c>
      <c r="D4">
        <f>IF(A4&lt;&gt;$A3,IF($A4=$A5,(($B4*$C4)+($B5*$C5))/($B4+$B5),$C4),"")</f>
        <v>4.2</v>
      </c>
      <c r="E4" s="1"/>
      <c r="F4">
        <f>$D4</f>
        <v>4.2</v>
      </c>
      <c r="G4" s="4">
        <f t="shared" ref="G4:G13" si="0">IF(F4&lt;&gt;"",ABS(F4-F$14),"")</f>
        <v>0.21363636363636385</v>
      </c>
      <c r="H4" s="4">
        <f t="shared" ref="H4:H9" si="1">IF(F4&lt;&gt;"",G4/G$15,"")</f>
        <v>0.79661016949152619</v>
      </c>
      <c r="I4" s="5">
        <f t="shared" ref="I4:I9" si="2">IF(F4&lt;&gt;"",IF(H4&lt;2,1,IF(H4&gt;4,0,POWER((H4/2-2),2))),"")</f>
        <v>1</v>
      </c>
      <c r="J4" s="5">
        <f t="shared" ref="J4:J9" si="3">IF(F4&lt;&gt;"",F4*I4,"")</f>
        <v>4.2</v>
      </c>
    </row>
    <row r="5" spans="1:10" ht="14.45" x14ac:dyDescent="0.3">
      <c r="A5" s="18">
        <v>2</v>
      </c>
      <c r="B5" s="16">
        <v>500</v>
      </c>
      <c r="C5" s="16">
        <v>3.8</v>
      </c>
      <c r="D5">
        <f t="shared" ref="D5:D9" si="4">IF(A5&lt;&gt;$A4,IF($A5=$A6,(($B5*$C5)+($B6*$C6))/($B5+$B6),$C5),"")</f>
        <v>3.9</v>
      </c>
      <c r="E5" s="1"/>
      <c r="F5">
        <f t="shared" ref="F5:F13" si="5">$D5</f>
        <v>3.9</v>
      </c>
      <c r="G5" s="4">
        <f t="shared" si="0"/>
        <v>8.636363636363642E-2</v>
      </c>
      <c r="H5" s="4">
        <f t="shared" si="1"/>
        <v>0.32203389830508494</v>
      </c>
      <c r="I5" s="5">
        <f t="shared" si="2"/>
        <v>1</v>
      </c>
      <c r="J5" s="5">
        <f t="shared" si="3"/>
        <v>3.9</v>
      </c>
    </row>
    <row r="6" spans="1:10" ht="14.45" x14ac:dyDescent="0.3">
      <c r="A6" s="18">
        <v>2</v>
      </c>
      <c r="B6" s="16">
        <v>500</v>
      </c>
      <c r="C6" s="16">
        <v>4</v>
      </c>
      <c r="D6" t="str">
        <f t="shared" si="4"/>
        <v/>
      </c>
      <c r="E6" s="1"/>
      <c r="F6" t="str">
        <f t="shared" si="5"/>
        <v/>
      </c>
      <c r="G6" s="4" t="str">
        <f t="shared" si="0"/>
        <v/>
      </c>
      <c r="H6" s="4" t="str">
        <f t="shared" si="1"/>
        <v/>
      </c>
      <c r="I6" s="5" t="str">
        <f t="shared" si="2"/>
        <v/>
      </c>
      <c r="J6" s="5" t="str">
        <f t="shared" si="3"/>
        <v/>
      </c>
    </row>
    <row r="7" spans="1:10" ht="14.45" x14ac:dyDescent="0.3">
      <c r="A7" s="18">
        <v>4</v>
      </c>
      <c r="B7" s="16">
        <v>1000</v>
      </c>
      <c r="C7" s="16">
        <v>3.3</v>
      </c>
      <c r="D7">
        <f t="shared" si="4"/>
        <v>3.3</v>
      </c>
      <c r="E7" s="1"/>
      <c r="F7">
        <f t="shared" si="5"/>
        <v>3.3</v>
      </c>
      <c r="G7" s="4">
        <f t="shared" si="0"/>
        <v>0.68636363636363651</v>
      </c>
      <c r="H7" s="4">
        <f t="shared" si="1"/>
        <v>2.5593220338983054</v>
      </c>
      <c r="I7" s="5">
        <f t="shared" si="2"/>
        <v>0.51888825050272891</v>
      </c>
      <c r="J7" s="5">
        <f t="shared" si="3"/>
        <v>1.7123312266590054</v>
      </c>
    </row>
    <row r="8" spans="1:10" ht="14.45" x14ac:dyDescent="0.3">
      <c r="A8" s="18">
        <v>6</v>
      </c>
      <c r="B8" s="16">
        <v>200</v>
      </c>
      <c r="C8" s="16">
        <v>4.4000000000000004</v>
      </c>
      <c r="D8">
        <f t="shared" si="4"/>
        <v>4.0727272727272723</v>
      </c>
      <c r="E8" s="1"/>
      <c r="F8">
        <f t="shared" si="5"/>
        <v>4.0727272727272723</v>
      </c>
      <c r="G8" s="4">
        <f t="shared" si="0"/>
        <v>8.6363636363635976E-2</v>
      </c>
      <c r="H8" s="4">
        <f t="shared" si="1"/>
        <v>0.32203389830508328</v>
      </c>
      <c r="I8" s="5">
        <f t="shared" si="2"/>
        <v>1</v>
      </c>
      <c r="J8" s="5">
        <f t="shared" si="3"/>
        <v>4.0727272727272723</v>
      </c>
    </row>
    <row r="9" spans="1:10" ht="14.45" x14ac:dyDescent="0.3">
      <c r="A9" s="18">
        <v>6</v>
      </c>
      <c r="B9" s="16">
        <v>900</v>
      </c>
      <c r="C9" s="16">
        <v>4</v>
      </c>
      <c r="D9" t="str">
        <f t="shared" si="4"/>
        <v/>
      </c>
      <c r="E9" s="1"/>
      <c r="F9" t="str">
        <f t="shared" si="5"/>
        <v/>
      </c>
      <c r="G9" s="4" t="str">
        <f t="shared" si="0"/>
        <v/>
      </c>
      <c r="H9" s="4" t="str">
        <f t="shared" si="1"/>
        <v/>
      </c>
      <c r="I9" s="5" t="str">
        <f t="shared" si="2"/>
        <v/>
      </c>
      <c r="J9" s="5" t="str">
        <f t="shared" si="3"/>
        <v/>
      </c>
    </row>
    <row r="10" spans="1:10" ht="14.45" x14ac:dyDescent="0.3">
      <c r="A10" s="18"/>
      <c r="B10" s="16"/>
      <c r="C10" s="16"/>
      <c r="D10" t="str">
        <f>IF(B11&gt;0,IF(A10&lt;&gt;$A9,IF($A10=$A11,(($B10*$C10)+($B11*$C11))/($B10+$B11),$C10),""),"")</f>
        <v/>
      </c>
      <c r="E10" s="1"/>
      <c r="F10" t="str">
        <f t="shared" si="5"/>
        <v/>
      </c>
      <c r="G10" s="4" t="str">
        <f t="shared" si="0"/>
        <v/>
      </c>
      <c r="H10" s="4" t="str">
        <f>IF(F10&lt;&gt;"",G10/G$15,"")</f>
        <v/>
      </c>
      <c r="I10" s="5" t="str">
        <f>IF(F10&lt;&gt;"",IF(H10&lt;2,1,IF(H10&gt;4,0,POWER((H10/2-2),2))),"")</f>
        <v/>
      </c>
      <c r="J10" s="5" t="str">
        <f>IF(F10&lt;&gt;"",F10*I10,"")</f>
        <v/>
      </c>
    </row>
    <row r="11" spans="1:10" ht="14.45" x14ac:dyDescent="0.3">
      <c r="A11" s="18"/>
      <c r="B11" s="16"/>
      <c r="C11" s="16"/>
      <c r="D11" t="str">
        <f t="shared" ref="D11:D13" si="6">IF(B12&gt;0,IF(A11&lt;&gt;$A10,IF($A11=$A12,(($B11*$C11)+($B12*$C12))/($B11+$B12),$C11),""),"")</f>
        <v/>
      </c>
      <c r="E11" s="1"/>
      <c r="F11" t="str">
        <f t="shared" si="5"/>
        <v/>
      </c>
      <c r="G11" s="4" t="str">
        <f t="shared" si="0"/>
        <v/>
      </c>
      <c r="H11" s="4" t="str">
        <f t="shared" ref="H11:H13" si="7">IF(F11&lt;&gt;"",G11/G$15,"")</f>
        <v/>
      </c>
      <c r="I11" s="5" t="str">
        <f t="shared" ref="I11:I13" si="8">IF(F11&lt;&gt;"",IF(H11&lt;2,1,IF(H11&gt;4,0,POWER((H11/2-2),2))),"")</f>
        <v/>
      </c>
      <c r="J11" s="5" t="str">
        <f t="shared" ref="J11:J13" si="9">IF(F11&lt;&gt;"",F11*I11,"")</f>
        <v/>
      </c>
    </row>
    <row r="12" spans="1:10" ht="14.45" x14ac:dyDescent="0.3">
      <c r="A12" s="18"/>
      <c r="B12" s="16"/>
      <c r="C12" s="16"/>
      <c r="D12" t="str">
        <f t="shared" si="6"/>
        <v/>
      </c>
      <c r="E12" s="1"/>
      <c r="F12" t="str">
        <f t="shared" si="5"/>
        <v/>
      </c>
      <c r="G12" s="4" t="str">
        <f t="shared" si="0"/>
        <v/>
      </c>
      <c r="H12" s="4" t="str">
        <f t="shared" si="7"/>
        <v/>
      </c>
      <c r="I12" s="5" t="str">
        <f t="shared" si="8"/>
        <v/>
      </c>
      <c r="J12" s="5" t="str">
        <f t="shared" si="9"/>
        <v/>
      </c>
    </row>
    <row r="13" spans="1:10" ht="14.45" x14ac:dyDescent="0.3">
      <c r="A13" s="18"/>
      <c r="B13" s="16"/>
      <c r="C13" s="16"/>
      <c r="D13" t="str">
        <f t="shared" si="6"/>
        <v/>
      </c>
      <c r="E13" s="1"/>
      <c r="F13" t="str">
        <f t="shared" si="5"/>
        <v/>
      </c>
      <c r="G13" s="4" t="str">
        <f t="shared" si="0"/>
        <v/>
      </c>
      <c r="H13" s="4" t="str">
        <f t="shared" si="7"/>
        <v/>
      </c>
      <c r="I13" s="5" t="str">
        <f t="shared" si="8"/>
        <v/>
      </c>
      <c r="J13" s="5" t="str">
        <f t="shared" si="9"/>
        <v/>
      </c>
    </row>
    <row r="14" spans="1:10" ht="14.45" x14ac:dyDescent="0.3">
      <c r="C14" t="s">
        <v>8</v>
      </c>
      <c r="E14" s="7"/>
      <c r="F14" s="4">
        <f>MEDIAN(F4:F13)</f>
        <v>3.9863636363636363</v>
      </c>
      <c r="G14" s="8">
        <f>AVERAGE(G4:G13)</f>
        <v>0.26818181818181819</v>
      </c>
      <c r="H14" s="3"/>
      <c r="I14" s="3">
        <f>SUM(I4:I13)</f>
        <v>3.5188882505027288</v>
      </c>
      <c r="J14" s="3">
        <f>SUM(J4:J13)</f>
        <v>13.885058499386277</v>
      </c>
    </row>
    <row r="15" spans="1:10" ht="14.45" x14ac:dyDescent="0.3">
      <c r="C15" t="s">
        <v>9</v>
      </c>
      <c r="E15" s="9"/>
      <c r="F15" s="6">
        <v>0.2</v>
      </c>
      <c r="G15" s="4">
        <f>IF(G$14&lt;F15,F15,IF(G$14&gt;H15,H15,G$14))</f>
        <v>0.26818181818181819</v>
      </c>
      <c r="H15" s="6">
        <v>0.5</v>
      </c>
      <c r="I15" s="1"/>
      <c r="J15" s="10">
        <f>J14/I14</f>
        <v>3.9458651457324843</v>
      </c>
    </row>
    <row r="16" spans="1:10" x14ac:dyDescent="0.25">
      <c r="E16" s="1"/>
      <c r="F16" s="11" t="s">
        <v>10</v>
      </c>
      <c r="G16" s="12"/>
      <c r="H16" s="13" t="s">
        <v>11</v>
      </c>
      <c r="I16" s="14"/>
      <c r="J16" s="15">
        <f>ROUND(J15,2)</f>
        <v>3.95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workbookViewId="0">
      <selection activeCell="B17" sqref="B17"/>
    </sheetView>
  </sheetViews>
  <sheetFormatPr baseColWidth="10" defaultRowHeight="15" x14ac:dyDescent="0.25"/>
  <sheetData>
    <row r="2" spans="1:5" x14ac:dyDescent="0.3">
      <c r="B2" t="s">
        <v>0</v>
      </c>
      <c r="C2" t="s">
        <v>1</v>
      </c>
    </row>
    <row r="3" spans="1:5" x14ac:dyDescent="0.3">
      <c r="A3">
        <v>1</v>
      </c>
      <c r="B3">
        <v>1000</v>
      </c>
      <c r="C3">
        <v>4.2</v>
      </c>
      <c r="D3">
        <f t="shared" ref="D3:D5" si="0">IF(A3&lt;&gt;A2,IF(A3=A4,((B3*C3)+(B4*C4))/(B3+B4),C3),"")</f>
        <v>4.2</v>
      </c>
    </row>
    <row r="4" spans="1:5" x14ac:dyDescent="0.3">
      <c r="A4">
        <v>2</v>
      </c>
      <c r="B4">
        <v>500</v>
      </c>
      <c r="C4">
        <v>3.8</v>
      </c>
      <c r="D4">
        <f t="shared" si="0"/>
        <v>3.9</v>
      </c>
    </row>
    <row r="5" spans="1:5" x14ac:dyDescent="0.3">
      <c r="A5">
        <v>2</v>
      </c>
      <c r="B5">
        <v>500</v>
      </c>
      <c r="C5">
        <v>4</v>
      </c>
      <c r="D5" t="str">
        <f t="shared" si="0"/>
        <v/>
      </c>
    </row>
    <row r="6" spans="1:5" x14ac:dyDescent="0.3">
      <c r="A6">
        <v>3</v>
      </c>
      <c r="B6">
        <v>1000</v>
      </c>
      <c r="C6">
        <v>3.3</v>
      </c>
      <c r="D6">
        <f>IF(A6&lt;&gt;A5,IF(A6=A7,((B6*C6)+(B7*C7))/(B6+B7),C6),"")</f>
        <v>3.3</v>
      </c>
      <c r="E6" t="s">
        <v>2</v>
      </c>
    </row>
    <row r="7" spans="1:5" x14ac:dyDescent="0.3">
      <c r="A7">
        <v>4</v>
      </c>
      <c r="B7">
        <v>100</v>
      </c>
      <c r="C7">
        <v>4.4000000000000004</v>
      </c>
      <c r="D7">
        <f t="shared" ref="D7:D8" si="1">IF(A7&lt;&gt;A6,IF(A7=A8,((B7*C7)+(B8*C8))/(B7+B8),C7),"")</f>
        <v>4.04</v>
      </c>
    </row>
    <row r="8" spans="1:5" x14ac:dyDescent="0.3">
      <c r="A8">
        <v>4</v>
      </c>
      <c r="B8">
        <v>900</v>
      </c>
      <c r="C8">
        <v>4</v>
      </c>
      <c r="D8" t="str">
        <f t="shared" si="1"/>
        <v/>
      </c>
    </row>
    <row r="10" spans="1:5" x14ac:dyDescent="0.3">
      <c r="C10">
        <v>4.03</v>
      </c>
      <c r="D10">
        <v>3.94</v>
      </c>
    </row>
    <row r="11" spans="1:5" x14ac:dyDescent="0.3">
      <c r="C11">
        <v>0.36</v>
      </c>
      <c r="D11">
        <v>0.50600000000000001</v>
      </c>
      <c r="E11" t="s">
        <v>2</v>
      </c>
    </row>
    <row r="14" spans="1:5" x14ac:dyDescent="0.3">
      <c r="D14" t="str">
        <f t="shared" ref="D14" si="2">IF(A14&lt;&gt;A13,IF(A14=A15,"Fall 1","Fall 2"),IF(A14&lt;&gt;A15,"Fall 3","Fall 4"))</f>
        <v>Fall 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robust</vt:lpstr>
      <vt:lpstr>Tabelle3</vt:lpstr>
      <vt:lpstr>Tabelle1</vt:lpstr>
    </vt:vector>
  </TitlesOfParts>
  <Company>VIT - Verden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Jochen Wicklein</dc:creator>
  <cp:lastModifiedBy>Jochen Wicklein</cp:lastModifiedBy>
  <dcterms:created xsi:type="dcterms:W3CDTF">2012-05-22T11:17:02Z</dcterms:created>
  <dcterms:modified xsi:type="dcterms:W3CDTF">2013-04-12T06:26:52Z</dcterms:modified>
</cp:coreProperties>
</file>